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PRRIP/GC/December 2022/"/>
    </mc:Choice>
  </mc:AlternateContent>
  <xr:revisionPtr revIDLastSave="7" documentId="13_ncr:1_{989C5F20-BFDD-4D11-9656-B93CD010C7AE}" xr6:coauthVersionLast="47" xr6:coauthVersionMax="47" xr10:uidLastSave="{95C17818-3138-4BC2-9708-27411DE789F4}"/>
  <bookViews>
    <workbookView xWindow="-103" yWindow="-103" windowWidth="22149" windowHeight="11829" xr2:uid="{00000000-000D-0000-FFFF-FFFF00000000}"/>
  </bookViews>
  <sheets>
    <sheet name="FY2023 PRRIP Budget" sheetId="1" r:id="rId1"/>
  </sheets>
  <definedNames>
    <definedName name="_xlnm.Print_Area" localSheetId="0">'FY2023 PRRIP Budget'!$A$2:$E$53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1" l="1"/>
  <c r="D18" i="1"/>
  <c r="D33" i="1"/>
  <c r="D51" i="1"/>
  <c r="D11" i="1"/>
  <c r="D53" i="1"/>
</calcChain>
</file>

<file path=xl/sharedStrings.xml><?xml version="1.0" encoding="utf-8"?>
<sst xmlns="http://schemas.openxmlformats.org/spreadsheetml/2006/main" count="129" uniqueCount="129">
  <si>
    <t>PRRIP Budget  ID</t>
  </si>
  <si>
    <t>PRRIP Line Item Description</t>
  </si>
  <si>
    <t>ADMINISTRATION</t>
  </si>
  <si>
    <t>ED-1</t>
  </si>
  <si>
    <t>EDO Salaries/Travel/Office Expenditures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</si>
  <si>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</si>
  <si>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</si>
  <si>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</si>
  <si>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</si>
  <si>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</si>
  <si>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GFC-1</t>
  </si>
  <si>
    <t xml:space="preserve">Financial Services </t>
  </si>
  <si>
    <t>GFC-2</t>
  </si>
  <si>
    <t>Program Insurance</t>
  </si>
  <si>
    <t>PD-8</t>
  </si>
  <si>
    <t>Program Website and Database</t>
  </si>
  <si>
    <t>CTE-1</t>
  </si>
  <si>
    <t>Committee Meeting Expenses</t>
  </si>
  <si>
    <t>LP-3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</si>
  <si>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</si>
  <si>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</si>
  <si>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</si>
  <si>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</si>
  <si>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LP-7</t>
  </si>
  <si>
    <t>Public Access Program Management</t>
  </si>
  <si>
    <t>WPCP-1</t>
  </si>
  <si>
    <t>North Platte Choke Point</t>
  </si>
  <si>
    <t>WPRT-1</t>
  </si>
  <si>
    <t>Retiming Projects: Canal Recharge</t>
  </si>
  <si>
    <t>WPRT-2</t>
  </si>
  <si>
    <t>Retiming Projects: Elwood Reservoir Recharge</t>
  </si>
  <si>
    <t>WPRT-3</t>
  </si>
  <si>
    <t>Retiming Projects: Broad-Scale Recharge</t>
  </si>
  <si>
    <t>Includes Rubicon maintenance and control, site monitoring and maintenance, and power.  Assume no water delivery costs until cost of pipeline is exceeded.</t>
  </si>
  <si>
    <t>WPRT-4</t>
  </si>
  <si>
    <t>Retiming Projects: Recapture Wells</t>
  </si>
  <si>
    <t>WPST-1</t>
  </si>
  <si>
    <t>Storage Leases: Lake McConaughy</t>
  </si>
  <si>
    <t>WPST-2</t>
  </si>
  <si>
    <t>Storage Leases: Upstream Sources</t>
  </si>
  <si>
    <t>WPIR-1</t>
  </si>
  <si>
    <t>Irrigator Leases</t>
  </si>
  <si>
    <t>WPLW-1</t>
  </si>
  <si>
    <t xml:space="preserve">Includes fencing and road maintenance, noxious weed control, mowing, electricity, and taxes at Program properties planned for future water projects. </t>
  </si>
  <si>
    <t>WPWM-1</t>
  </si>
  <si>
    <t>Water Monitoring Activities</t>
  </si>
  <si>
    <t>WPMT-1</t>
  </si>
  <si>
    <t>Water Management Tools (COHYST)</t>
  </si>
  <si>
    <t>As-needed support for COHYST model updates.</t>
  </si>
  <si>
    <t>WPSA-1</t>
  </si>
  <si>
    <t>LP-2</t>
  </si>
  <si>
    <t>Habitat Restoration and Management Actions on Program Lands</t>
  </si>
  <si>
    <t>LP-2-P</t>
  </si>
  <si>
    <t>Trapping Projects</t>
  </si>
  <si>
    <t>PD-22</t>
  </si>
  <si>
    <t xml:space="preserve">Sediment Augmentation Implementation </t>
  </si>
  <si>
    <t>WP-1(b)</t>
  </si>
  <si>
    <t>G-1</t>
  </si>
  <si>
    <t>Remote Sensing Data Collection</t>
  </si>
  <si>
    <t>TP-1</t>
  </si>
  <si>
    <t>Tern and Plover Monitoring &amp; Research</t>
  </si>
  <si>
    <t>WC-1</t>
  </si>
  <si>
    <t>Whooping Crane Monitoring &amp; Research</t>
  </si>
  <si>
    <t>PS-1</t>
  </si>
  <si>
    <t>Pallid Sturgeon Monitoring &amp; Research</t>
  </si>
  <si>
    <t>G-5</t>
  </si>
  <si>
    <t>PD-15</t>
  </si>
  <si>
    <t>Environmental Permitting</t>
  </si>
  <si>
    <t xml:space="preserve">Environmental permitting assistance as needed. </t>
  </si>
  <si>
    <t>PD-18</t>
  </si>
  <si>
    <t>IMRP-3</t>
  </si>
  <si>
    <t>ISAC-1</t>
  </si>
  <si>
    <t xml:space="preserve">ISAC Stipends &amp; Expenses </t>
  </si>
  <si>
    <t>PD-3</t>
  </si>
  <si>
    <t>PD-11</t>
  </si>
  <si>
    <t>Annual funding for contribution toward phragmites control in the channel; work plan includes discussion of potential endowment towards in-channel maintenance efforts to control Phragmites in the long term with a one-time Program contribution of $2.6 million.</t>
  </si>
  <si>
    <t>Salaries, travel, and other direct costs associated with Executive Director's Office.</t>
  </si>
  <si>
    <t>Exhibit fees, major sponsorships, other sponsorships, and promotional materials.</t>
  </si>
  <si>
    <t>Annual fees for financial management entity (NCF) services &amp; accounting/procurement database management.</t>
  </si>
  <si>
    <t>Program liability insurance.</t>
  </si>
  <si>
    <t>Hosting &amp; maintenance of Program website, species monitoring database, and PRRIP financial disbursement database.</t>
  </si>
  <si>
    <t>Committee meeting expenses.</t>
  </si>
  <si>
    <t>Land purchases, land interest holding entity fees, and property taxes.</t>
  </si>
  <si>
    <t>Lease negotiations, Farm Service Agency (FSA) reporting, and rent collections.</t>
  </si>
  <si>
    <t>Administration of rec. access program by Nebraska Game and Parks Commission.</t>
  </si>
  <si>
    <t>Creation and maintenance of target species habitat.</t>
  </si>
  <si>
    <t>Predator trapping at off-channel sand and water nesting sites and beaver control in the North Platte Choke Point channels.</t>
  </si>
  <si>
    <t>Full-scale sediment augmentation (80,000 tons).</t>
  </si>
  <si>
    <t>Existing WSA for 9,600 AF from Pathfinder Municipal Account</t>
  </si>
  <si>
    <t>EDO Special Advisors - Science Plan</t>
  </si>
  <si>
    <t xml:space="preserve">Science Plan-Related Equipment </t>
  </si>
  <si>
    <t>Science Plan-related Workshops</t>
  </si>
  <si>
    <t>PRRIP Peer Review and Publications</t>
  </si>
  <si>
    <t>EDO Special Advisors - Water Plan</t>
  </si>
  <si>
    <t>EDO Special Advisors - Land Plan</t>
  </si>
  <si>
    <t>SCIENCE PLAN</t>
  </si>
  <si>
    <t>WATER PLAN</t>
  </si>
  <si>
    <t>Science Plan Subtotal</t>
  </si>
  <si>
    <t>Water Plan Subtotal</t>
  </si>
  <si>
    <t xml:space="preserve"> Land Plan Subtotal</t>
  </si>
  <si>
    <t>Administration Subtotal</t>
  </si>
  <si>
    <t>LAND PLAN</t>
  </si>
  <si>
    <t>Land Acquisition, LIHE Fees, and Property Taxes</t>
  </si>
  <si>
    <t xml:space="preserve">General Maintenance of Land-for-Water Properties </t>
  </si>
  <si>
    <r>
      <rPr>
        <i/>
        <sz val="12"/>
        <color rgb="FF000000"/>
        <rFont val="Calibri"/>
        <family val="2"/>
        <scheme val="minor"/>
      </rPr>
      <t>Phragmites</t>
    </r>
    <r>
      <rPr>
        <sz val="12"/>
        <color indexed="8"/>
        <rFont val="Calibri"/>
        <family val="2"/>
        <scheme val="minor"/>
      </rPr>
      <t xml:space="preserve"> Control</t>
    </r>
  </si>
  <si>
    <t>Geomorphology &amp; Vegetation Monitoring and Research</t>
  </si>
  <si>
    <t>FY 2023 Estimated New Money</t>
  </si>
  <si>
    <t>"Quick Reference" Comments on FY 2023 New Money Budget Estimates (see FY 2023 Work Plan for Full Description)</t>
  </si>
  <si>
    <t>FY 2023 Work Plan Page #</t>
  </si>
  <si>
    <t>FY 2022 Budget</t>
  </si>
  <si>
    <t>PRRIP BUDGET TOTAL</t>
  </si>
  <si>
    <t>Acquisition of summer and fall imagery and fall LiDAR.</t>
  </si>
  <si>
    <t>Annual monitoring flight aircraft rental, flight, and ground crew.</t>
  </si>
  <si>
    <r>
      <t xml:space="preserve">Seasonal 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 xml:space="preserve"> mapping assistance. Timelapse camera supplies.</t>
    </r>
  </si>
  <si>
    <t>Program per use costs for Headwaters equipment (trucks, airboat, etc.) during 2023 field work.</t>
  </si>
  <si>
    <t>Independent peer review of EDO analysis of effectiveness of sediment augmentation and wet meadow hydrology. Open-access publication costs for three (3) manuscripts.</t>
  </si>
  <si>
    <t>Annual stipends for ISAC members; includes 2023 Science Plan Reporting Session, 2023 Fall ISAC meeting, ISAC particiation (virtual) in at least one (1) GC meeting; and additional document review or input as directed by GC and EDO.</t>
  </si>
  <si>
    <t>Estimated meeting costs for 2023 Science Plan Reporting Session and 2023 Fall ISAC meeting.</t>
  </si>
  <si>
    <t>Seasonal monitoring assistant. Maintenance of predator management and monitoring equipment (monitoring cameras, predator deterrent lighting, fencing materials, and associated supplies).</t>
  </si>
  <si>
    <t>SIU Pallid Genetics Research. UNL Pallid Habitat and Spawning Research. Hydraulic and hydrologic modeling of LPR LiDAR data by an independent contractor.</t>
  </si>
  <si>
    <t xml:space="preserve">Existing WSAs to recharge 7,300 AF of excess flows in NPPD and CPNRD canals.  No funds budgeted for Phelps County Canal recharge in 2023 due to long-term agreement (expected to be approved in December 2022).  Cook recapture well costs moved to WPRT-4.   </t>
  </si>
  <si>
    <t>No funds budgeted for Elwood Reservoir recharge in 2023 due to long-term agreement (expected to be approved in December 2022).</t>
  </si>
  <si>
    <t>Includes annual admin, electricity/pumping, maintenance, and easement costs for 7 new recapture wells constructed in 2022 and Cook recapture well, per agreement with TBNRD.    Also includes $200,000 for new tradeoff analysis/feasibility study for expanding recapture by constructing gravity outlet from Elwood Reservoir to Plum Creek and/or expanding the recapture well network.</t>
  </si>
  <si>
    <t>Negotiations in progress for long-term leases with CPNRD, NPPD, and CNPPID.</t>
  </si>
  <si>
    <t>Existing WSA to lease water from CNPPID irrigator at $100/acre for up to 3,000 irrigated acres.  Includes $10,000 administration fee paid to CNPPID.</t>
  </si>
  <si>
    <t>Funds for water Special Advisor services (e.g., hydrogeology or civil infrastructure), if needed.</t>
  </si>
  <si>
    <r>
      <t>EDO Special Advisors on climate change impacts on water operations, water availability, target species ecology; sediment augmentation/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>/flow interaction.</t>
    </r>
  </si>
  <si>
    <t>Surface, groundwater, and weather monitoring in support of Program water operations.</t>
  </si>
  <si>
    <t>As-needed maintenance of the State Channel berm; property acquisition; technical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</si>
</sst>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8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2" fillId="0" borderId="11" xfId="40" applyFont="1" applyBorder="1" applyAlignment="1">
      <alignment vertical="center"/>
    </xf>
    <xf numFmtId="0" fontId="22" fillId="0" borderId="0" xfId="40" applyFont="1" applyAlignment="1">
      <alignment vertical="center"/>
    </xf>
    <xf numFmtId="0" fontId="21" fillId="0" borderId="0" xfId="40" applyFont="1" applyAlignment="1">
      <alignment vertical="center"/>
    </xf>
    <xf numFmtId="0" fontId="23" fillId="0" borderId="0" xfId="40" applyFont="1" applyAlignment="1">
      <alignment vertical="center"/>
    </xf>
    <xf numFmtId="0" fontId="21" fillId="33" borderId="18" xfId="40" applyFont="1" applyFill="1" applyBorder="1" applyAlignment="1">
      <alignment horizontal="center" vertical="center" wrapText="1" readingOrder="1"/>
    </xf>
    <xf numFmtId="0" fontId="21" fillId="33" borderId="17" xfId="40" applyFont="1" applyFill="1" applyBorder="1" applyAlignment="1">
      <alignment horizontal="center" vertical="center" wrapText="1" readingOrder="1"/>
    </xf>
    <xf numFmtId="0" fontId="24" fillId="33" borderId="33" xfId="40" applyFont="1" applyFill="1" applyBorder="1" applyAlignment="1">
      <alignment horizontal="center" vertical="center" wrapText="1" readingOrder="1"/>
    </xf>
    <xf numFmtId="0" fontId="25" fillId="33" borderId="33" xfId="40" applyFont="1" applyFill="1" applyBorder="1" applyAlignment="1">
      <alignment horizontal="center" vertical="center" wrapText="1" readingOrder="1"/>
    </xf>
    <xf numFmtId="0" fontId="26" fillId="33" borderId="10" xfId="40" applyFont="1" applyFill="1" applyBorder="1" applyAlignment="1">
      <alignment horizontal="center" vertical="center" wrapText="1" readingOrder="1"/>
    </xf>
    <xf numFmtId="0" fontId="27" fillId="0" borderId="0" xfId="40" applyFont="1" applyAlignment="1">
      <alignment horizontal="center" vertical="center" wrapText="1" readingOrder="1"/>
    </xf>
    <xf numFmtId="0" fontId="21" fillId="0" borderId="0" xfId="40" applyFont="1" applyAlignment="1">
      <alignment horizontal="center" vertical="center" wrapText="1" readingOrder="1"/>
    </xf>
    <xf numFmtId="0" fontId="28" fillId="26" borderId="14" xfId="40" applyFont="1" applyFill="1" applyBorder="1" applyAlignment="1">
      <alignment horizontal="left" vertical="center" wrapText="1" readingOrder="1"/>
    </xf>
    <xf numFmtId="164" fontId="29" fillId="26" borderId="14" xfId="28" applyNumberFormat="1" applyFont="1" applyFill="1" applyBorder="1" applyAlignment="1">
      <alignment horizontal="center" vertical="center"/>
    </xf>
    <xf numFmtId="0" fontId="26" fillId="26" borderId="10" xfId="40" applyFont="1" applyFill="1" applyBorder="1" applyAlignment="1">
      <alignment horizontal="center" vertical="center" wrapText="1" readingOrder="1"/>
    </xf>
    <xf numFmtId="164" fontId="21" fillId="0" borderId="0" xfId="28" applyNumberFormat="1" applyFont="1" applyFill="1" applyBorder="1" applyAlignment="1">
      <alignment horizontal="center" vertical="center"/>
    </xf>
    <xf numFmtId="0" fontId="21" fillId="26" borderId="0" xfId="40" applyFont="1" applyFill="1" applyAlignment="1">
      <alignment horizontal="center" vertical="center" wrapText="1" readingOrder="1"/>
    </xf>
    <xf numFmtId="0" fontId="21" fillId="0" borderId="19" xfId="40" applyFont="1" applyBorder="1" applyAlignment="1">
      <alignment horizontal="right" vertical="center"/>
    </xf>
    <xf numFmtId="0" fontId="23" fillId="0" borderId="20" xfId="40" applyFont="1" applyBorder="1" applyAlignment="1">
      <alignment horizontal="right" vertical="center" wrapText="1" readingOrder="1"/>
    </xf>
    <xf numFmtId="165" fontId="30" fillId="0" borderId="20" xfId="29" applyNumberFormat="1" applyFont="1" applyFill="1" applyBorder="1" applyAlignment="1">
      <alignment horizontal="left" vertical="center"/>
    </xf>
    <xf numFmtId="0" fontId="32" fillId="0" borderId="0" xfId="0" applyFont="1" applyAlignment="1">
      <alignment vertical="center" wrapText="1"/>
    </xf>
    <xf numFmtId="44" fontId="23" fillId="0" borderId="0" xfId="29" applyFont="1" applyFill="1" applyBorder="1" applyAlignment="1">
      <alignment horizontal="left" vertical="center"/>
    </xf>
    <xf numFmtId="0" fontId="33" fillId="0" borderId="22" xfId="40" applyFont="1" applyBorder="1" applyAlignment="1">
      <alignment horizontal="right" vertical="center"/>
    </xf>
    <xf numFmtId="0" fontId="23" fillId="0" borderId="23" xfId="40" applyFont="1" applyBorder="1" applyAlignment="1">
      <alignment horizontal="right" vertical="center" wrapText="1" readingOrder="1"/>
    </xf>
    <xf numFmtId="165" fontId="30" fillId="0" borderId="23" xfId="29" applyNumberFormat="1" applyFont="1" applyFill="1" applyBorder="1" applyAlignment="1">
      <alignment horizontal="left" vertical="center"/>
    </xf>
    <xf numFmtId="0" fontId="32" fillId="0" borderId="0" xfId="40" applyFont="1" applyAlignment="1">
      <alignment vertical="center" wrapText="1" readingOrder="1"/>
    </xf>
    <xf numFmtId="0" fontId="32" fillId="0" borderId="0" xfId="40" applyFont="1" applyAlignment="1">
      <alignment horizontal="left" vertical="center" wrapText="1" readingOrder="1"/>
    </xf>
    <xf numFmtId="0" fontId="33" fillId="0" borderId="25" xfId="40" applyFont="1" applyBorder="1" applyAlignment="1">
      <alignment horizontal="right" vertical="center"/>
    </xf>
    <xf numFmtId="0" fontId="23" fillId="0" borderId="26" xfId="40" applyFont="1" applyBorder="1" applyAlignment="1">
      <alignment horizontal="right" vertical="center" wrapText="1" readingOrder="1"/>
    </xf>
    <xf numFmtId="165" fontId="30" fillId="0" borderId="26" xfId="29" applyNumberFormat="1" applyFont="1" applyFill="1" applyBorder="1" applyAlignment="1">
      <alignment horizontal="left" vertical="center"/>
    </xf>
    <xf numFmtId="0" fontId="29" fillId="29" borderId="28" xfId="40" applyFont="1" applyFill="1" applyBorder="1" applyAlignment="1">
      <alignment horizontal="right" vertical="center"/>
    </xf>
    <xf numFmtId="0" fontId="29" fillId="29" borderId="29" xfId="40" applyFont="1" applyFill="1" applyBorder="1" applyAlignment="1">
      <alignment horizontal="right" vertical="center" wrapText="1" readingOrder="1"/>
    </xf>
    <xf numFmtId="165" fontId="29" fillId="29" borderId="29" xfId="29" applyNumberFormat="1" applyFont="1" applyFill="1" applyBorder="1" applyAlignment="1">
      <alignment horizontal="left" vertical="center"/>
    </xf>
    <xf numFmtId="0" fontId="26" fillId="26" borderId="30" xfId="40" applyFont="1" applyFill="1" applyBorder="1" applyAlignment="1">
      <alignment vertical="center" wrapText="1" readingOrder="1"/>
    </xf>
    <xf numFmtId="0" fontId="27" fillId="0" borderId="0" xfId="40" applyFont="1" applyAlignment="1">
      <alignment vertical="center" wrapText="1" readingOrder="1"/>
    </xf>
    <xf numFmtId="44" fontId="29" fillId="0" borderId="0" xfId="29" applyFont="1" applyFill="1" applyBorder="1" applyAlignment="1">
      <alignment horizontal="left" vertical="center"/>
    </xf>
    <xf numFmtId="44" fontId="29" fillId="0" borderId="0" xfId="40" applyNumberFormat="1" applyFont="1" applyAlignment="1">
      <alignment vertical="center"/>
    </xf>
    <xf numFmtId="0" fontId="29" fillId="0" borderId="0" xfId="40" applyFont="1" applyAlignment="1">
      <alignment vertical="center"/>
    </xf>
    <xf numFmtId="0" fontId="28" fillId="24" borderId="14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vertical="center" wrapText="1" readingOrder="1"/>
    </xf>
    <xf numFmtId="0" fontId="21" fillId="24" borderId="10" xfId="40" applyFont="1" applyFill="1" applyBorder="1" applyAlignment="1">
      <alignment vertical="center" wrapText="1" readingOrder="1"/>
    </xf>
    <xf numFmtId="0" fontId="21" fillId="0" borderId="0" xfId="40" applyFont="1" applyAlignment="1">
      <alignment vertical="center" wrapText="1" readingOrder="1"/>
    </xf>
    <xf numFmtId="0" fontId="21" fillId="0" borderId="22" xfId="40" applyFont="1" applyBorder="1" applyAlignment="1">
      <alignment horizontal="right" vertical="center"/>
    </xf>
    <xf numFmtId="0" fontId="21" fillId="0" borderId="25" xfId="40" applyFont="1" applyBorder="1" applyAlignment="1">
      <alignment horizontal="right" vertical="center"/>
    </xf>
    <xf numFmtId="0" fontId="29" fillId="25" borderId="15" xfId="40" applyFont="1" applyFill="1" applyBorder="1" applyAlignment="1">
      <alignment horizontal="right" vertical="center"/>
    </xf>
    <xf numFmtId="0" fontId="29" fillId="25" borderId="11" xfId="40" applyFont="1" applyFill="1" applyBorder="1" applyAlignment="1">
      <alignment horizontal="right" vertical="center" wrapText="1" readingOrder="1"/>
    </xf>
    <xf numFmtId="165" fontId="24" fillId="25" borderId="11" xfId="29" applyNumberFormat="1" applyFont="1" applyFill="1" applyBorder="1" applyAlignment="1">
      <alignment horizontal="left" vertical="center"/>
    </xf>
    <xf numFmtId="165" fontId="29" fillId="25" borderId="11" xfId="29" applyNumberFormat="1" applyFont="1" applyFill="1" applyBorder="1" applyAlignment="1">
      <alignment horizontal="left" vertical="center"/>
    </xf>
    <xf numFmtId="0" fontId="26" fillId="24" borderId="13" xfId="40" applyFont="1" applyFill="1" applyBorder="1" applyAlignment="1">
      <alignment vertical="center" wrapText="1" readingOrder="1"/>
    </xf>
    <xf numFmtId="0" fontId="29" fillId="0" borderId="0" xfId="40" applyFont="1" applyAlignment="1">
      <alignment horizontal="right" vertical="center"/>
    </xf>
    <xf numFmtId="0" fontId="29" fillId="0" borderId="0" xfId="40" applyFont="1" applyAlignment="1">
      <alignment horizontal="right" vertical="center" wrapText="1" readingOrder="1"/>
    </xf>
    <xf numFmtId="0" fontId="24" fillId="0" borderId="0" xfId="40" applyFont="1" applyAlignment="1">
      <alignment horizontal="right" vertical="center" wrapText="1" readingOrder="1"/>
    </xf>
    <xf numFmtId="0" fontId="21" fillId="32" borderId="12" xfId="40" applyFont="1" applyFill="1" applyBorder="1" applyAlignment="1">
      <alignment vertical="center"/>
    </xf>
    <xf numFmtId="0" fontId="23" fillId="32" borderId="14" xfId="40" applyFont="1" applyFill="1" applyBorder="1" applyAlignment="1">
      <alignment horizontal="right" vertical="center" wrapText="1" readingOrder="1"/>
    </xf>
    <xf numFmtId="0" fontId="34" fillId="32" borderId="14" xfId="40" applyFont="1" applyFill="1" applyBorder="1" applyAlignment="1">
      <alignment horizontal="right" vertical="center" wrapText="1" readingOrder="1"/>
    </xf>
    <xf numFmtId="0" fontId="35" fillId="32" borderId="14" xfId="40" applyFont="1" applyFill="1" applyBorder="1" applyAlignment="1">
      <alignment vertical="center"/>
    </xf>
    <xf numFmtId="0" fontId="31" fillId="32" borderId="10" xfId="40" applyFont="1" applyFill="1" applyBorder="1" applyAlignment="1">
      <alignment vertical="center" wrapText="1" readingOrder="1"/>
    </xf>
    <xf numFmtId="0" fontId="33" fillId="0" borderId="19" xfId="40" applyFont="1" applyBorder="1" applyAlignment="1">
      <alignment horizontal="right" vertical="center"/>
    </xf>
    <xf numFmtId="0" fontId="32" fillId="0" borderId="0" xfId="40" applyFont="1" applyAlignment="1">
      <alignment vertical="center" wrapText="1"/>
    </xf>
    <xf numFmtId="0" fontId="32" fillId="0" borderId="0" xfId="40" applyFont="1" applyAlignment="1">
      <alignment horizontal="left" vertical="center" wrapText="1"/>
    </xf>
    <xf numFmtId="0" fontId="29" fillId="31" borderId="15" xfId="40" applyFont="1" applyFill="1" applyBorder="1" applyAlignment="1">
      <alignment horizontal="right" vertical="center"/>
    </xf>
    <xf numFmtId="0" fontId="29" fillId="31" borderId="11" xfId="40" applyFont="1" applyFill="1" applyBorder="1" applyAlignment="1">
      <alignment horizontal="right" vertical="center" wrapText="1" readingOrder="1"/>
    </xf>
    <xf numFmtId="165" fontId="29" fillId="31" borderId="11" xfId="29" applyNumberFormat="1" applyFont="1" applyFill="1" applyBorder="1" applyAlignment="1">
      <alignment horizontal="left" vertical="center"/>
    </xf>
    <xf numFmtId="0" fontId="26" fillId="32" borderId="13" xfId="40" applyFont="1" applyFill="1" applyBorder="1" applyAlignment="1">
      <alignment vertical="center" wrapText="1" readingOrder="1"/>
    </xf>
    <xf numFmtId="0" fontId="21" fillId="28" borderId="12" xfId="40" applyFont="1" applyFill="1" applyBorder="1" applyAlignment="1">
      <alignment vertical="center"/>
    </xf>
    <xf numFmtId="0" fontId="23" fillId="28" borderId="14" xfId="40" applyFont="1" applyFill="1" applyBorder="1" applyAlignment="1">
      <alignment horizontal="right" vertical="center" wrapText="1" readingOrder="1"/>
    </xf>
    <xf numFmtId="0" fontId="34" fillId="28" borderId="14" xfId="40" applyFont="1" applyFill="1" applyBorder="1" applyAlignment="1">
      <alignment horizontal="right" vertical="center" wrapText="1" readingOrder="1"/>
    </xf>
    <xf numFmtId="0" fontId="29" fillId="28" borderId="14" xfId="40" applyFont="1" applyFill="1" applyBorder="1" applyAlignment="1">
      <alignment vertical="center"/>
    </xf>
    <xf numFmtId="0" fontId="31" fillId="28" borderId="10" xfId="40" applyFont="1" applyFill="1" applyBorder="1" applyAlignment="1">
      <alignment vertical="center" wrapText="1" readingOrder="1"/>
    </xf>
    <xf numFmtId="0" fontId="21" fillId="0" borderId="16" xfId="40" applyFont="1" applyBorder="1" applyAlignment="1">
      <alignment vertical="center"/>
    </xf>
    <xf numFmtId="0" fontId="23" fillId="0" borderId="23" xfId="0" applyFont="1" applyBorder="1" applyAlignment="1">
      <alignment horizontal="right" vertical="center" wrapText="1" readingOrder="1"/>
    </xf>
    <xf numFmtId="0" fontId="32" fillId="0" borderId="0" xfId="39" applyFont="1" applyAlignment="1">
      <alignment horizontal="left" vertical="center" wrapText="1" readingOrder="1"/>
    </xf>
    <xf numFmtId="0" fontId="23" fillId="0" borderId="31" xfId="0" applyFont="1" applyBorder="1" applyAlignment="1">
      <alignment horizontal="right" vertical="center" wrapText="1" readingOrder="1"/>
    </xf>
    <xf numFmtId="0" fontId="21" fillId="0" borderId="0" xfId="40" applyFont="1" applyAlignment="1">
      <alignment vertical="center" wrapText="1"/>
    </xf>
    <xf numFmtId="0" fontId="23" fillId="0" borderId="0" xfId="40" applyFont="1" applyAlignment="1">
      <alignment vertical="center" wrapText="1"/>
    </xf>
    <xf numFmtId="44" fontId="23" fillId="0" borderId="0" xfId="29" applyFont="1" applyFill="1" applyBorder="1" applyAlignment="1">
      <alignment horizontal="center" vertical="center"/>
    </xf>
    <xf numFmtId="44" fontId="29" fillId="30" borderId="15" xfId="29" applyFont="1" applyFill="1" applyBorder="1" applyAlignment="1">
      <alignment horizontal="right" vertical="center" readingOrder="1"/>
    </xf>
    <xf numFmtId="44" fontId="29" fillId="30" borderId="11" xfId="29" applyFont="1" applyFill="1" applyBorder="1" applyAlignment="1">
      <alignment horizontal="right" vertical="center" readingOrder="1"/>
    </xf>
    <xf numFmtId="165" fontId="29" fillId="30" borderId="11" xfId="29" applyNumberFormat="1" applyFont="1" applyFill="1" applyBorder="1" applyAlignment="1">
      <alignment horizontal="left" vertical="center"/>
    </xf>
    <xf numFmtId="0" fontId="26" fillId="28" borderId="13" xfId="40" applyFont="1" applyFill="1" applyBorder="1" applyAlignment="1">
      <alignment vertical="center" wrapText="1" readingOrder="1"/>
    </xf>
    <xf numFmtId="44" fontId="29" fillId="0" borderId="14" xfId="29" applyFont="1" applyFill="1" applyBorder="1" applyAlignment="1">
      <alignment horizontal="right" vertical="center" readingOrder="1"/>
    </xf>
    <xf numFmtId="165" fontId="29" fillId="0" borderId="14" xfId="29" applyNumberFormat="1" applyFont="1" applyFill="1" applyBorder="1" applyAlignment="1">
      <alignment horizontal="left" vertical="center"/>
    </xf>
    <xf numFmtId="0" fontId="26" fillId="0" borderId="14" xfId="40" applyFont="1" applyBorder="1" applyAlignment="1">
      <alignment vertical="center" wrapText="1" readingOrder="1"/>
    </xf>
    <xf numFmtId="165" fontId="29" fillId="27" borderId="14" xfId="29" applyNumberFormat="1" applyFont="1" applyFill="1" applyBorder="1" applyAlignment="1">
      <alignment horizontal="right" vertical="center"/>
    </xf>
    <xf numFmtId="44" fontId="26" fillId="27" borderId="10" xfId="40" applyNumberFormat="1" applyFont="1" applyFill="1" applyBorder="1" applyAlignment="1">
      <alignment vertical="center" wrapText="1" readingOrder="1"/>
    </xf>
    <xf numFmtId="44" fontId="27" fillId="0" borderId="0" xfId="40" applyNumberFormat="1" applyFont="1" applyAlignment="1">
      <alignment vertical="center" wrapText="1" readingOrder="1"/>
    </xf>
    <xf numFmtId="44" fontId="21" fillId="0" borderId="0" xfId="29" applyFont="1" applyFill="1" applyBorder="1" applyAlignment="1">
      <alignment horizontal="right" vertical="center"/>
    </xf>
    <xf numFmtId="44" fontId="21" fillId="0" borderId="0" xfId="40" applyNumberFormat="1" applyFont="1" applyAlignment="1">
      <alignment vertical="center"/>
    </xf>
    <xf numFmtId="0" fontId="23" fillId="0" borderId="0" xfId="40" applyFont="1" applyAlignment="1">
      <alignment vertical="center" wrapText="1" readingOrder="1"/>
    </xf>
    <xf numFmtId="0" fontId="35" fillId="0" borderId="0" xfId="40" applyFont="1" applyAlignment="1">
      <alignment vertical="center"/>
    </xf>
    <xf numFmtId="0" fontId="31" fillId="0" borderId="0" xfId="40" applyFont="1" applyAlignment="1">
      <alignment vertical="center"/>
    </xf>
    <xf numFmtId="0" fontId="32" fillId="0" borderId="0" xfId="40" applyFont="1" applyAlignment="1">
      <alignment vertical="center"/>
    </xf>
    <xf numFmtId="0" fontId="21" fillId="0" borderId="11" xfId="40" applyFont="1" applyBorder="1" applyAlignment="1">
      <alignment horizontal="center" vertical="center"/>
    </xf>
    <xf numFmtId="165" fontId="29" fillId="0" borderId="0" xfId="29" applyNumberFormat="1" applyFont="1" applyFill="1" applyBorder="1" applyAlignment="1">
      <alignment horizontal="left" vertical="center"/>
    </xf>
    <xf numFmtId="0" fontId="26" fillId="0" borderId="0" xfId="40" applyFont="1" applyAlignment="1">
      <alignment vertical="center" wrapText="1" readingOrder="1"/>
    </xf>
    <xf numFmtId="165" fontId="24" fillId="0" borderId="0" xfId="29" applyNumberFormat="1" applyFont="1" applyFill="1" applyBorder="1" applyAlignment="1">
      <alignment horizontal="left" vertical="center"/>
    </xf>
    <xf numFmtId="165" fontId="27" fillId="0" borderId="20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left" vertical="center"/>
    </xf>
    <xf numFmtId="165" fontId="27" fillId="0" borderId="26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vertical="center"/>
    </xf>
    <xf numFmtId="165" fontId="27" fillId="0" borderId="31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center" vertical="center"/>
    </xf>
    <xf numFmtId="0" fontId="27" fillId="26" borderId="30" xfId="40" applyFont="1" applyFill="1" applyBorder="1" applyAlignment="1">
      <alignment vertical="center" wrapText="1" readingOrder="1"/>
    </xf>
    <xf numFmtId="0" fontId="27" fillId="24" borderId="10" xfId="40" applyFont="1" applyFill="1" applyBorder="1" applyAlignment="1">
      <alignment vertical="center" wrapText="1" readingOrder="1"/>
    </xf>
    <xf numFmtId="0" fontId="27" fillId="24" borderId="13" xfId="40" applyFont="1" applyFill="1" applyBorder="1" applyAlignment="1">
      <alignment vertical="center" wrapText="1" readingOrder="1"/>
    </xf>
    <xf numFmtId="0" fontId="32" fillId="32" borderId="10" xfId="40" applyFont="1" applyFill="1" applyBorder="1" applyAlignment="1">
      <alignment vertical="center" wrapText="1" readingOrder="1"/>
    </xf>
    <xf numFmtId="0" fontId="27" fillId="32" borderId="13" xfId="40" applyFont="1" applyFill="1" applyBorder="1" applyAlignment="1">
      <alignment vertical="center" wrapText="1" readingOrder="1"/>
    </xf>
    <xf numFmtId="0" fontId="32" fillId="28" borderId="10" xfId="40" applyFont="1" applyFill="1" applyBorder="1" applyAlignment="1">
      <alignment vertical="center" wrapText="1" readingOrder="1"/>
    </xf>
    <xf numFmtId="165" fontId="30" fillId="29" borderId="29" xfId="29" applyNumberFormat="1" applyFont="1" applyFill="1" applyBorder="1" applyAlignment="1">
      <alignment horizontal="left" vertical="center"/>
    </xf>
    <xf numFmtId="165" fontId="30" fillId="0" borderId="0" xfId="29" applyNumberFormat="1" applyFont="1" applyFill="1" applyBorder="1" applyAlignment="1">
      <alignment horizontal="left" vertical="center"/>
    </xf>
    <xf numFmtId="44" fontId="24" fillId="0" borderId="14" xfId="29" applyFont="1" applyFill="1" applyBorder="1" applyAlignment="1">
      <alignment horizontal="right" vertical="center" readingOrder="1"/>
    </xf>
    <xf numFmtId="165" fontId="24" fillId="27" borderId="14" xfId="29" applyNumberFormat="1" applyFont="1" applyFill="1" applyBorder="1" applyAlignment="1">
      <alignment horizontal="right" vertical="center"/>
    </xf>
    <xf numFmtId="165" fontId="24" fillId="31" borderId="11" xfId="29" applyNumberFormat="1" applyFont="1" applyFill="1" applyBorder="1" applyAlignment="1">
      <alignment horizontal="right" vertical="center" wrapText="1" readingOrder="1"/>
    </xf>
    <xf numFmtId="165" fontId="24" fillId="30" borderId="11" xfId="29" applyNumberFormat="1" applyFont="1" applyFill="1" applyBorder="1" applyAlignment="1">
      <alignment horizontal="right" vertical="center" readingOrder="1"/>
    </xf>
    <xf numFmtId="0" fontId="31" fillId="0" borderId="21" xfId="40" applyFont="1" applyBorder="1" applyAlignment="1">
      <alignment vertical="center" wrapText="1" readingOrder="1"/>
    </xf>
    <xf numFmtId="0" fontId="27" fillId="0" borderId="21" xfId="40" applyFont="1" applyBorder="1" applyAlignment="1">
      <alignment horizontal="center" vertical="center" wrapText="1" readingOrder="1"/>
    </xf>
    <xf numFmtId="0" fontId="31" fillId="0" borderId="24" xfId="40" applyFont="1" applyBorder="1" applyAlignment="1">
      <alignment vertical="center" wrapText="1" readingOrder="1"/>
    </xf>
    <xf numFmtId="0" fontId="27" fillId="0" borderId="24" xfId="40" applyFont="1" applyBorder="1" applyAlignment="1">
      <alignment horizontal="center" vertical="center" wrapText="1" readingOrder="1"/>
    </xf>
    <xf numFmtId="0" fontId="31" fillId="0" borderId="27" xfId="40" applyFont="1" applyBorder="1" applyAlignment="1">
      <alignment vertical="center" wrapText="1" readingOrder="1"/>
    </xf>
    <xf numFmtId="0" fontId="27" fillId="0" borderId="27" xfId="40" applyFont="1" applyBorder="1" applyAlignment="1">
      <alignment horizontal="center" vertical="center" wrapText="1" readingOrder="1"/>
    </xf>
    <xf numFmtId="0" fontId="31" fillId="0" borderId="24" xfId="39" applyFont="1" applyBorder="1" applyAlignment="1">
      <alignment horizontal="left" vertical="center" wrapText="1" readingOrder="1"/>
    </xf>
    <xf numFmtId="0" fontId="31" fillId="0" borderId="24" xfId="40" applyFont="1" applyBorder="1" applyAlignment="1">
      <alignment vertical="center" wrapText="1"/>
    </xf>
    <xf numFmtId="0" fontId="31" fillId="0" borderId="32" xfId="39" applyFont="1" applyBorder="1" applyAlignment="1">
      <alignment horizontal="left" vertical="center" wrapText="1" readingOrder="1"/>
    </xf>
    <xf numFmtId="0" fontId="31" fillId="0" borderId="32" xfId="40" applyFont="1" applyBorder="1" applyAlignment="1">
      <alignment vertical="center" wrapText="1" readingOrder="1"/>
    </xf>
    <xf numFmtId="0" fontId="31" fillId="0" borderId="24" xfId="40" applyFont="1" applyBorder="1" applyAlignment="1">
      <alignment horizontal="left" vertical="center" wrapText="1" readingOrder="1"/>
    </xf>
    <xf numFmtId="0" fontId="27" fillId="0" borderId="24" xfId="39" applyFont="1" applyBorder="1" applyAlignment="1">
      <alignment horizontal="center" vertical="center" wrapText="1" readingOrder="1"/>
    </xf>
    <xf numFmtId="0" fontId="31" fillId="0" borderId="21" xfId="40" applyFont="1" applyBorder="1" applyAlignment="1">
      <alignment vertical="center" wrapText="1"/>
    </xf>
    <xf numFmtId="0" fontId="27" fillId="0" borderId="21" xfId="40" applyFont="1" applyBorder="1" applyAlignment="1">
      <alignment horizontal="center" vertical="center" wrapText="1"/>
    </xf>
    <xf numFmtId="0" fontId="27" fillId="0" borderId="24" xfId="40" applyFont="1" applyBorder="1" applyAlignment="1">
      <alignment horizontal="center" vertical="center" wrapText="1"/>
    </xf>
    <xf numFmtId="0" fontId="31" fillId="0" borderId="24" xfId="40" applyFont="1" applyBorder="1" applyAlignment="1">
      <alignment horizontal="left" vertical="center" wrapText="1"/>
    </xf>
    <xf numFmtId="0" fontId="31" fillId="0" borderId="27" xfId="40" applyFont="1" applyBorder="1" applyAlignment="1">
      <alignment vertical="center" wrapText="1"/>
    </xf>
    <xf numFmtId="0" fontId="27" fillId="0" borderId="27" xfId="40" applyFont="1" applyBorder="1" applyAlignment="1">
      <alignment horizontal="center" vertical="center" wrapText="1"/>
    </xf>
    <xf numFmtId="0" fontId="31" fillId="0" borderId="21" xfId="0" applyFont="1" applyBorder="1" applyAlignment="1">
      <alignment vertical="center" wrapText="1"/>
    </xf>
    <xf numFmtId="0" fontId="27" fillId="0" borderId="21" xfId="0" applyFont="1" applyBorder="1" applyAlignment="1">
      <alignment horizontal="center" vertical="center" wrapText="1"/>
    </xf>
    <xf numFmtId="0" fontId="31" fillId="0" borderId="24" xfId="0" applyFont="1" applyBorder="1" applyAlignment="1">
      <alignment vertical="center" wrapText="1"/>
    </xf>
    <xf numFmtId="0" fontId="27" fillId="0" borderId="24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32" xfId="39" applyFont="1" applyBorder="1" applyAlignment="1">
      <alignment horizontal="center" vertical="center" wrapText="1" readingOrder="1"/>
    </xf>
    <xf numFmtId="0" fontId="27" fillId="0" borderId="32" xfId="40" applyFont="1" applyBorder="1" applyAlignment="1">
      <alignment horizontal="center"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2" xfId="40" applyFont="1" applyFill="1" applyBorder="1" applyAlignment="1">
      <alignment horizontal="right" vertical="center"/>
    </xf>
    <xf numFmtId="0" fontId="21" fillId="27" borderId="14" xfId="40" applyFont="1" applyFill="1" applyBorder="1" applyAlignment="1">
      <alignment horizontal="right" vertical="center"/>
    </xf>
    <xf numFmtId="0" fontId="21" fillId="0" borderId="0" xfId="40" applyFont="1" applyAlignment="1">
      <alignment horizontal="left" vertical="center" wrapText="1" readingOrder="1"/>
    </xf>
    <xf numFmtId="0" fontId="21" fillId="26" borderId="12" xfId="40" applyFont="1" applyFill="1" applyBorder="1" applyAlignment="1">
      <alignment horizontal="left" vertical="center" wrapText="1" readingOrder="1"/>
    </xf>
    <xf numFmtId="0" fontId="21" fillId="26" borderId="14" xfId="40" applyFont="1" applyFill="1" applyBorder="1" applyAlignment="1">
      <alignment horizontal="left" vertical="center" wrapText="1" readingOrder="1"/>
    </xf>
    <xf numFmtId="0" fontId="21" fillId="24" borderId="12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3"/>
  <sheetViews>
    <sheetView tabSelected="1" zoomScaleNormal="100" workbookViewId="0">
      <selection activeCell="A2" sqref="A2"/>
    </sheetView>
  </sheetViews>
  <sheetFormatPr defaultColWidth="8.0625" defaultRowHeight="15.9" x14ac:dyDescent="0.35"/>
  <cols>
    <col min="1" max="1" width="8.5625" style="3" customWidth="1"/>
    <col min="2" max="2" width="39.0625" style="88" customWidth="1"/>
    <col min="3" max="3" width="12.9375" style="88" customWidth="1"/>
    <col min="4" max="4" width="15.0625" style="89" customWidth="1"/>
    <col min="5" max="5" width="70.0625" style="90" customWidth="1"/>
    <col min="6" max="6" width="10.5625" style="91" customWidth="1"/>
    <col min="7" max="7" width="52.5625" style="91" customWidth="1"/>
    <col min="8" max="8" width="15.0625" style="4" customWidth="1"/>
    <col min="9" max="9" width="16" style="4" customWidth="1"/>
    <col min="10" max="11" width="15.9375" style="4" customWidth="1"/>
    <col min="12" max="12" width="16.0625" style="4" customWidth="1"/>
    <col min="13" max="13" width="16" style="4" customWidth="1"/>
    <col min="14" max="14" width="15.9375" style="4" customWidth="1"/>
    <col min="15" max="15" width="16.0625" style="4" customWidth="1"/>
    <col min="16" max="16" width="16" style="4" customWidth="1"/>
    <col min="17" max="18" width="15.9375" style="4" customWidth="1"/>
    <col min="19" max="19" width="16.4375" style="4" customWidth="1"/>
    <col min="20" max="20" width="21.0625" style="3" customWidth="1"/>
    <col min="21" max="21" width="15.9375" style="4" bestFit="1" customWidth="1"/>
    <col min="22" max="16384" width="8.0625" style="4"/>
  </cols>
  <sheetData>
    <row r="1" spans="1:20" ht="16.3" thickBot="1" x14ac:dyDescent="0.4">
      <c r="A1" s="140"/>
      <c r="B1" s="140"/>
      <c r="C1" s="92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s="11" customFormat="1" ht="47.15" customHeight="1" thickBot="1" x14ac:dyDescent="0.4">
      <c r="A2" s="5" t="s">
        <v>0</v>
      </c>
      <c r="B2" s="6" t="s">
        <v>1</v>
      </c>
      <c r="C2" s="7" t="s">
        <v>109</v>
      </c>
      <c r="D2" s="8" t="s">
        <v>106</v>
      </c>
      <c r="E2" s="9" t="s">
        <v>107</v>
      </c>
      <c r="F2" s="9" t="s">
        <v>108</v>
      </c>
      <c r="G2" s="10"/>
    </row>
    <row r="3" spans="1:20" s="16" customFormat="1" ht="16.3" thickBot="1" x14ac:dyDescent="0.4">
      <c r="A3" s="144" t="s">
        <v>2</v>
      </c>
      <c r="B3" s="145"/>
      <c r="C3" s="12"/>
      <c r="D3" s="13"/>
      <c r="E3" s="14"/>
      <c r="F3" s="14"/>
      <c r="G3" s="10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1"/>
    </row>
    <row r="4" spans="1:20" x14ac:dyDescent="0.35">
      <c r="A4" s="17" t="s">
        <v>3</v>
      </c>
      <c r="B4" s="18" t="s">
        <v>4</v>
      </c>
      <c r="C4" s="19">
        <v>2366000</v>
      </c>
      <c r="D4" s="96">
        <v>2705000</v>
      </c>
      <c r="E4" s="132" t="s">
        <v>76</v>
      </c>
      <c r="F4" s="133">
        <v>5</v>
      </c>
      <c r="G4" s="20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0" x14ac:dyDescent="0.35">
      <c r="A5" s="22" t="s">
        <v>5</v>
      </c>
      <c r="B5" s="23" t="s">
        <v>6</v>
      </c>
      <c r="C5" s="24">
        <v>57000</v>
      </c>
      <c r="D5" s="97">
        <v>62100</v>
      </c>
      <c r="E5" s="134" t="s">
        <v>7</v>
      </c>
      <c r="F5" s="135">
        <v>6</v>
      </c>
      <c r="G5" s="20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0" x14ac:dyDescent="0.35">
      <c r="A6" s="22" t="s">
        <v>8</v>
      </c>
      <c r="B6" s="23" t="s">
        <v>9</v>
      </c>
      <c r="C6" s="24">
        <v>23000</v>
      </c>
      <c r="D6" s="97">
        <v>23500</v>
      </c>
      <c r="E6" s="134" t="s">
        <v>77</v>
      </c>
      <c r="F6" s="135">
        <v>8</v>
      </c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0" ht="31.75" x14ac:dyDescent="0.35">
      <c r="A7" s="22" t="s">
        <v>10</v>
      </c>
      <c r="B7" s="23" t="s">
        <v>11</v>
      </c>
      <c r="C7" s="24">
        <v>247000</v>
      </c>
      <c r="D7" s="97">
        <v>686000</v>
      </c>
      <c r="E7" s="116" t="s">
        <v>78</v>
      </c>
      <c r="F7" s="117">
        <v>11</v>
      </c>
      <c r="G7" s="25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0" x14ac:dyDescent="0.35">
      <c r="A8" s="22" t="s">
        <v>12</v>
      </c>
      <c r="B8" s="23" t="s">
        <v>13</v>
      </c>
      <c r="C8" s="24">
        <v>80000</v>
      </c>
      <c r="D8" s="97">
        <v>88000</v>
      </c>
      <c r="E8" s="116" t="s">
        <v>79</v>
      </c>
      <c r="F8" s="117">
        <v>12</v>
      </c>
      <c r="G8" s="25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0" ht="31.75" x14ac:dyDescent="0.35">
      <c r="A9" s="22" t="s">
        <v>14</v>
      </c>
      <c r="B9" s="23" t="s">
        <v>15</v>
      </c>
      <c r="C9" s="24">
        <v>77000</v>
      </c>
      <c r="D9" s="97">
        <v>77000</v>
      </c>
      <c r="E9" s="134" t="s">
        <v>80</v>
      </c>
      <c r="F9" s="135">
        <v>13</v>
      </c>
      <c r="G9" s="20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0" ht="16.3" thickBot="1" x14ac:dyDescent="0.4">
      <c r="A10" s="27" t="s">
        <v>16</v>
      </c>
      <c r="B10" s="28" t="s">
        <v>17</v>
      </c>
      <c r="C10" s="29">
        <v>6000</v>
      </c>
      <c r="D10" s="98">
        <v>5600</v>
      </c>
      <c r="E10" s="136" t="s">
        <v>81</v>
      </c>
      <c r="F10" s="137">
        <v>14</v>
      </c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0" s="37" customFormat="1" ht="16.75" thickTop="1" thickBot="1" x14ac:dyDescent="0.4">
      <c r="A11" s="30"/>
      <c r="B11" s="31" t="s">
        <v>100</v>
      </c>
      <c r="C11" s="108">
        <v>2856000</v>
      </c>
      <c r="D11" s="32">
        <f>SUM(D4:D10)</f>
        <v>3647200</v>
      </c>
      <c r="E11" s="33"/>
      <c r="F11" s="102"/>
      <c r="G11" s="34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6"/>
    </row>
    <row r="12" spans="1:20" s="37" customFormat="1" ht="16.3" thickBot="1" x14ac:dyDescent="0.4">
      <c r="A12" s="49"/>
      <c r="B12" s="50"/>
      <c r="C12" s="109"/>
      <c r="D12" s="93"/>
      <c r="E12" s="94"/>
      <c r="F12" s="34"/>
      <c r="G12" s="34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6"/>
    </row>
    <row r="13" spans="1:20" ht="16.3" thickBot="1" x14ac:dyDescent="0.4">
      <c r="A13" s="146" t="s">
        <v>101</v>
      </c>
      <c r="B13" s="147"/>
      <c r="C13" s="38"/>
      <c r="D13" s="39"/>
      <c r="E13" s="40"/>
      <c r="F13" s="103"/>
      <c r="G13" s="41"/>
      <c r="H13" s="41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</row>
    <row r="14" spans="1:20" x14ac:dyDescent="0.35">
      <c r="A14" s="17" t="s">
        <v>18</v>
      </c>
      <c r="B14" s="18" t="s">
        <v>102</v>
      </c>
      <c r="C14" s="24">
        <v>864000</v>
      </c>
      <c r="D14" s="96">
        <v>863000</v>
      </c>
      <c r="E14" s="114" t="s">
        <v>82</v>
      </c>
      <c r="F14" s="115">
        <v>16</v>
      </c>
      <c r="G14" s="25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0" ht="31.75" x14ac:dyDescent="0.35">
      <c r="A15" s="42" t="s">
        <v>19</v>
      </c>
      <c r="B15" s="23" t="s">
        <v>20</v>
      </c>
      <c r="C15" s="24">
        <v>165000</v>
      </c>
      <c r="D15" s="97">
        <v>262050</v>
      </c>
      <c r="E15" s="116" t="s">
        <v>21</v>
      </c>
      <c r="F15" s="117">
        <v>20</v>
      </c>
      <c r="G15" s="25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0" x14ac:dyDescent="0.35">
      <c r="A16" s="42" t="s">
        <v>22</v>
      </c>
      <c r="B16" s="23" t="s">
        <v>94</v>
      </c>
      <c r="C16" s="24">
        <v>20000</v>
      </c>
      <c r="D16" s="97">
        <v>20000</v>
      </c>
      <c r="E16" s="116" t="s">
        <v>83</v>
      </c>
      <c r="F16" s="117">
        <v>21</v>
      </c>
      <c r="G16" s="25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20" ht="31.4" customHeight="1" thickBot="1" x14ac:dyDescent="0.4">
      <c r="A17" s="43" t="s">
        <v>23</v>
      </c>
      <c r="B17" s="28" t="s">
        <v>24</v>
      </c>
      <c r="C17" s="29">
        <v>40000</v>
      </c>
      <c r="D17" s="98">
        <v>40000</v>
      </c>
      <c r="E17" s="118" t="s">
        <v>84</v>
      </c>
      <c r="F17" s="119">
        <v>23</v>
      </c>
      <c r="G17" s="2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20" s="37" customFormat="1" ht="16.75" thickTop="1" thickBot="1" x14ac:dyDescent="0.4">
      <c r="A18" s="44"/>
      <c r="B18" s="45" t="s">
        <v>99</v>
      </c>
      <c r="C18" s="46">
        <v>1089000</v>
      </c>
      <c r="D18" s="47">
        <f>SUM(D14:D17)</f>
        <v>1185050</v>
      </c>
      <c r="E18" s="48"/>
      <c r="F18" s="104"/>
      <c r="G18" s="34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6"/>
    </row>
    <row r="19" spans="1:20" s="37" customFormat="1" ht="16.3" thickBot="1" x14ac:dyDescent="0.4">
      <c r="A19" s="49"/>
      <c r="B19" s="50"/>
      <c r="C19" s="95"/>
      <c r="D19" s="93"/>
      <c r="E19" s="94"/>
      <c r="F19" s="34"/>
      <c r="G19" s="34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/>
    </row>
    <row r="20" spans="1:20" ht="16.3" thickBot="1" x14ac:dyDescent="0.4">
      <c r="A20" s="52" t="s">
        <v>96</v>
      </c>
      <c r="B20" s="53"/>
      <c r="C20" s="54"/>
      <c r="D20" s="55"/>
      <c r="E20" s="56"/>
      <c r="F20" s="105"/>
      <c r="G20" s="25"/>
    </row>
    <row r="21" spans="1:20" x14ac:dyDescent="0.35">
      <c r="A21" s="57" t="s">
        <v>25</v>
      </c>
      <c r="B21" s="18" t="s">
        <v>26</v>
      </c>
      <c r="C21" s="24">
        <v>50000</v>
      </c>
      <c r="D21" s="96">
        <v>910000</v>
      </c>
      <c r="E21" s="126" t="s">
        <v>128</v>
      </c>
      <c r="F21" s="127">
        <v>24</v>
      </c>
      <c r="G21" s="58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20" ht="51" customHeight="1" x14ac:dyDescent="0.35">
      <c r="A22" s="22" t="s">
        <v>27</v>
      </c>
      <c r="B22" s="23" t="s">
        <v>28</v>
      </c>
      <c r="C22" s="24">
        <v>536000</v>
      </c>
      <c r="D22" s="97">
        <v>263000</v>
      </c>
      <c r="E22" s="121" t="s">
        <v>120</v>
      </c>
      <c r="F22" s="128">
        <v>25</v>
      </c>
      <c r="G22" s="58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20" ht="31.75" x14ac:dyDescent="0.35">
      <c r="A23" s="22" t="s">
        <v>29</v>
      </c>
      <c r="B23" s="23" t="s">
        <v>30</v>
      </c>
      <c r="C23" s="24">
        <v>795000</v>
      </c>
      <c r="D23" s="97">
        <v>0</v>
      </c>
      <c r="E23" s="121" t="s">
        <v>121</v>
      </c>
      <c r="F23" s="128">
        <v>27</v>
      </c>
      <c r="G23" s="58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20" ht="31.75" x14ac:dyDescent="0.35">
      <c r="A24" s="22" t="s">
        <v>31</v>
      </c>
      <c r="B24" s="23" t="s">
        <v>32</v>
      </c>
      <c r="C24" s="24">
        <v>72000</v>
      </c>
      <c r="D24" s="97">
        <v>72000</v>
      </c>
      <c r="E24" s="121" t="s">
        <v>33</v>
      </c>
      <c r="F24" s="128">
        <v>28</v>
      </c>
      <c r="G24" s="58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20" ht="79.3" x14ac:dyDescent="0.35">
      <c r="A25" s="22" t="s">
        <v>34</v>
      </c>
      <c r="B25" s="23" t="s">
        <v>35</v>
      </c>
      <c r="C25" s="24">
        <v>80000</v>
      </c>
      <c r="D25" s="97">
        <v>325000</v>
      </c>
      <c r="E25" s="121" t="s">
        <v>122</v>
      </c>
      <c r="F25" s="128">
        <v>30</v>
      </c>
      <c r="G25" s="58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20" x14ac:dyDescent="0.35">
      <c r="A26" s="22" t="s">
        <v>36</v>
      </c>
      <c r="B26" s="23" t="s">
        <v>37</v>
      </c>
      <c r="C26" s="24">
        <v>1648000</v>
      </c>
      <c r="D26" s="97">
        <v>24801000</v>
      </c>
      <c r="E26" s="121" t="s">
        <v>123</v>
      </c>
      <c r="F26" s="128">
        <v>31</v>
      </c>
      <c r="G26" s="58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20" x14ac:dyDescent="0.35">
      <c r="A27" s="22" t="s">
        <v>38</v>
      </c>
      <c r="B27" s="23" t="s">
        <v>39</v>
      </c>
      <c r="C27" s="24">
        <v>624000</v>
      </c>
      <c r="D27" s="97">
        <v>624000</v>
      </c>
      <c r="E27" s="121" t="s">
        <v>88</v>
      </c>
      <c r="F27" s="128">
        <v>33</v>
      </c>
      <c r="G27" s="58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20" ht="30.75" customHeight="1" x14ac:dyDescent="0.35">
      <c r="A28" s="22" t="s">
        <v>40</v>
      </c>
      <c r="B28" s="23" t="s">
        <v>41</v>
      </c>
      <c r="C28" s="24">
        <v>310000</v>
      </c>
      <c r="D28" s="99">
        <v>310000</v>
      </c>
      <c r="E28" s="121" t="s">
        <v>124</v>
      </c>
      <c r="F28" s="128">
        <v>34</v>
      </c>
      <c r="G28" s="58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20" ht="31.75" x14ac:dyDescent="0.35">
      <c r="A29" s="22" t="s">
        <v>42</v>
      </c>
      <c r="B29" s="23" t="s">
        <v>103</v>
      </c>
      <c r="C29" s="24">
        <v>17000</v>
      </c>
      <c r="D29" s="97">
        <v>21000</v>
      </c>
      <c r="E29" s="116" t="s">
        <v>43</v>
      </c>
      <c r="F29" s="117">
        <v>35</v>
      </c>
      <c r="G29" s="58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20" ht="15.65" customHeight="1" x14ac:dyDescent="0.35">
      <c r="A30" s="22" t="s">
        <v>44</v>
      </c>
      <c r="B30" s="23" t="s">
        <v>45</v>
      </c>
      <c r="C30" s="24">
        <v>36000</v>
      </c>
      <c r="D30" s="97">
        <v>39000</v>
      </c>
      <c r="E30" s="121" t="s">
        <v>127</v>
      </c>
      <c r="F30" s="128">
        <v>36</v>
      </c>
      <c r="G30" s="58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20" x14ac:dyDescent="0.35">
      <c r="A31" s="22" t="s">
        <v>46</v>
      </c>
      <c r="B31" s="23" t="s">
        <v>47</v>
      </c>
      <c r="C31" s="24">
        <v>5000</v>
      </c>
      <c r="D31" s="97">
        <v>0</v>
      </c>
      <c r="E31" s="129" t="s">
        <v>48</v>
      </c>
      <c r="F31" s="128">
        <v>38</v>
      </c>
      <c r="G31" s="59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20" ht="16.3" thickBot="1" x14ac:dyDescent="0.4">
      <c r="A32" s="27" t="s">
        <v>49</v>
      </c>
      <c r="B32" s="28" t="s">
        <v>93</v>
      </c>
      <c r="C32" s="29">
        <v>50000</v>
      </c>
      <c r="D32" s="98">
        <v>20000</v>
      </c>
      <c r="E32" s="130" t="s">
        <v>125</v>
      </c>
      <c r="F32" s="131">
        <v>39</v>
      </c>
      <c r="G32" s="58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20" s="37" customFormat="1" ht="16.75" thickTop="1" thickBot="1" x14ac:dyDescent="0.4">
      <c r="A33" s="60"/>
      <c r="B33" s="61" t="s">
        <v>98</v>
      </c>
      <c r="C33" s="112">
        <v>4223000</v>
      </c>
      <c r="D33" s="62">
        <f>SUM(D21:D32)</f>
        <v>27385000</v>
      </c>
      <c r="E33" s="63"/>
      <c r="F33" s="106"/>
      <c r="G33" s="34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/>
    </row>
    <row r="34" spans="1:20" s="37" customFormat="1" ht="16.3" thickBot="1" x14ac:dyDescent="0.4">
      <c r="A34" s="49"/>
      <c r="B34" s="50"/>
      <c r="C34" s="51"/>
      <c r="D34" s="93"/>
      <c r="E34" s="94"/>
      <c r="F34" s="34"/>
      <c r="G34" s="34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6"/>
    </row>
    <row r="35" spans="1:20" s="69" customFormat="1" ht="16.3" thickBot="1" x14ac:dyDescent="0.4">
      <c r="A35" s="64" t="s">
        <v>95</v>
      </c>
      <c r="B35" s="65"/>
      <c r="C35" s="66"/>
      <c r="D35" s="67"/>
      <c r="E35" s="68"/>
      <c r="F35" s="107"/>
      <c r="G35" s="2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31.75" x14ac:dyDescent="0.35">
      <c r="A36" s="22" t="s">
        <v>50</v>
      </c>
      <c r="B36" s="70" t="s">
        <v>51</v>
      </c>
      <c r="C36" s="24">
        <v>336000</v>
      </c>
      <c r="D36" s="97">
        <v>333200</v>
      </c>
      <c r="E36" s="120" t="s">
        <v>85</v>
      </c>
      <c r="F36" s="125">
        <v>41</v>
      </c>
      <c r="G36" s="7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20" ht="31.75" x14ac:dyDescent="0.35">
      <c r="A37" s="22" t="s">
        <v>52</v>
      </c>
      <c r="B37" s="72" t="s">
        <v>53</v>
      </c>
      <c r="C37" s="24">
        <v>89000</v>
      </c>
      <c r="D37" s="100">
        <v>97600</v>
      </c>
      <c r="E37" s="122" t="s">
        <v>86</v>
      </c>
      <c r="F37" s="138">
        <v>42</v>
      </c>
      <c r="G37" s="7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20" x14ac:dyDescent="0.35">
      <c r="A38" s="22" t="s">
        <v>54</v>
      </c>
      <c r="B38" s="72" t="s">
        <v>55</v>
      </c>
      <c r="C38" s="24">
        <v>259000</v>
      </c>
      <c r="D38" s="100">
        <v>260000</v>
      </c>
      <c r="E38" s="123" t="s">
        <v>87</v>
      </c>
      <c r="F38" s="139">
        <v>43</v>
      </c>
      <c r="G38" s="25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20" ht="49.85" customHeight="1" x14ac:dyDescent="0.35">
      <c r="A39" s="22" t="s">
        <v>56</v>
      </c>
      <c r="B39" s="23" t="s">
        <v>104</v>
      </c>
      <c r="C39" s="24">
        <v>200000</v>
      </c>
      <c r="D39" s="97">
        <v>200000</v>
      </c>
      <c r="E39" s="121" t="s">
        <v>75</v>
      </c>
      <c r="F39" s="128">
        <v>44</v>
      </c>
      <c r="G39" s="58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20" s="74" customFormat="1" x14ac:dyDescent="0.35">
      <c r="A40" s="22" t="s">
        <v>57</v>
      </c>
      <c r="B40" s="23" t="s">
        <v>58</v>
      </c>
      <c r="C40" s="24">
        <v>306000</v>
      </c>
      <c r="D40" s="97">
        <v>305200</v>
      </c>
      <c r="E40" s="116" t="s">
        <v>111</v>
      </c>
      <c r="F40" s="117">
        <v>45</v>
      </c>
      <c r="G40" s="25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73"/>
    </row>
    <row r="41" spans="1:20" ht="47.6" x14ac:dyDescent="0.35">
      <c r="A41" s="22" t="s">
        <v>59</v>
      </c>
      <c r="B41" s="23" t="s">
        <v>60</v>
      </c>
      <c r="C41" s="24">
        <v>20000</v>
      </c>
      <c r="D41" s="101">
        <v>23600</v>
      </c>
      <c r="E41" s="124" t="s">
        <v>118</v>
      </c>
      <c r="F41" s="117">
        <v>46</v>
      </c>
      <c r="G41" s="26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</row>
    <row r="42" spans="1:20" s="74" customFormat="1" x14ac:dyDescent="0.35">
      <c r="A42" s="22" t="s">
        <v>61</v>
      </c>
      <c r="B42" s="23" t="s">
        <v>62</v>
      </c>
      <c r="C42" s="24">
        <v>135000</v>
      </c>
      <c r="D42" s="97">
        <v>170200</v>
      </c>
      <c r="E42" s="116" t="s">
        <v>112</v>
      </c>
      <c r="F42" s="117">
        <v>47</v>
      </c>
      <c r="G42" s="25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73"/>
    </row>
    <row r="43" spans="1:20" s="74" customFormat="1" ht="31.75" x14ac:dyDescent="0.35">
      <c r="A43" s="22" t="s">
        <v>63</v>
      </c>
      <c r="B43" s="23" t="s">
        <v>64</v>
      </c>
      <c r="C43" s="24">
        <v>747000</v>
      </c>
      <c r="D43" s="97">
        <v>539000</v>
      </c>
      <c r="E43" s="116" t="s">
        <v>119</v>
      </c>
      <c r="F43" s="117">
        <v>48</v>
      </c>
      <c r="G43" s="25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73"/>
    </row>
    <row r="44" spans="1:20" ht="31.75" x14ac:dyDescent="0.35">
      <c r="A44" s="22" t="s">
        <v>65</v>
      </c>
      <c r="B44" s="23" t="s">
        <v>105</v>
      </c>
      <c r="C44" s="24">
        <v>86000</v>
      </c>
      <c r="D44" s="97">
        <v>19100</v>
      </c>
      <c r="E44" s="116" t="s">
        <v>113</v>
      </c>
      <c r="F44" s="117">
        <v>50</v>
      </c>
      <c r="G44" s="25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20" x14ac:dyDescent="0.35">
      <c r="A45" s="22" t="s">
        <v>66</v>
      </c>
      <c r="B45" s="23" t="s">
        <v>67</v>
      </c>
      <c r="C45" s="24">
        <v>50000</v>
      </c>
      <c r="D45" s="97">
        <v>50000</v>
      </c>
      <c r="E45" s="120" t="s">
        <v>68</v>
      </c>
      <c r="F45" s="125">
        <v>51</v>
      </c>
      <c r="G45" s="7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  <row r="46" spans="1:20" x14ac:dyDescent="0.35">
      <c r="A46" s="22" t="s">
        <v>69</v>
      </c>
      <c r="B46" s="70" t="s">
        <v>90</v>
      </c>
      <c r="C46" s="24">
        <v>93000</v>
      </c>
      <c r="D46" s="97">
        <v>134500</v>
      </c>
      <c r="E46" s="120" t="s">
        <v>114</v>
      </c>
      <c r="F46" s="125">
        <v>52</v>
      </c>
      <c r="G46" s="7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</row>
    <row r="47" spans="1:20" ht="31.75" x14ac:dyDescent="0.35">
      <c r="A47" s="22" t="s">
        <v>70</v>
      </c>
      <c r="B47" s="23" t="s">
        <v>89</v>
      </c>
      <c r="C47" s="24">
        <v>50000</v>
      </c>
      <c r="D47" s="97">
        <v>58000</v>
      </c>
      <c r="E47" s="116" t="s">
        <v>126</v>
      </c>
      <c r="F47" s="117">
        <v>54</v>
      </c>
      <c r="G47" s="25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</row>
    <row r="48" spans="1:20" ht="47.6" x14ac:dyDescent="0.35">
      <c r="A48" s="22" t="s">
        <v>71</v>
      </c>
      <c r="B48" s="23" t="s">
        <v>72</v>
      </c>
      <c r="C48" s="24">
        <v>261000</v>
      </c>
      <c r="D48" s="97">
        <v>232800</v>
      </c>
      <c r="E48" s="116" t="s">
        <v>116</v>
      </c>
      <c r="F48" s="117">
        <v>56</v>
      </c>
      <c r="G48" s="25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</row>
    <row r="49" spans="1:20" s="37" customFormat="1" ht="31.75" x14ac:dyDescent="0.35">
      <c r="A49" s="22" t="s">
        <v>73</v>
      </c>
      <c r="B49" s="23" t="s">
        <v>92</v>
      </c>
      <c r="C49" s="24">
        <v>9000</v>
      </c>
      <c r="D49" s="97">
        <v>63000</v>
      </c>
      <c r="E49" s="116" t="s">
        <v>115</v>
      </c>
      <c r="F49" s="117">
        <v>59</v>
      </c>
      <c r="G49" s="25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</row>
    <row r="50" spans="1:20" s="37" customFormat="1" ht="21.65" customHeight="1" thickBot="1" x14ac:dyDescent="0.4">
      <c r="A50" s="27" t="s">
        <v>74</v>
      </c>
      <c r="B50" s="28" t="s">
        <v>91</v>
      </c>
      <c r="C50" s="29">
        <v>10000</v>
      </c>
      <c r="D50" s="98">
        <v>13200</v>
      </c>
      <c r="E50" s="118" t="s">
        <v>117</v>
      </c>
      <c r="F50" s="119">
        <v>61</v>
      </c>
      <c r="G50" s="25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</row>
    <row r="51" spans="1:20" s="37" customFormat="1" ht="16.75" thickTop="1" thickBot="1" x14ac:dyDescent="0.4">
      <c r="A51" s="76"/>
      <c r="B51" s="77" t="s">
        <v>97</v>
      </c>
      <c r="C51" s="113">
        <f>SUM(C36:C50)</f>
        <v>2651000</v>
      </c>
      <c r="D51" s="78">
        <f>SUM(D36:D50)</f>
        <v>2499400</v>
      </c>
      <c r="E51" s="79"/>
      <c r="F51" s="79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6"/>
    </row>
    <row r="52" spans="1:20" s="37" customFormat="1" ht="16.3" thickBot="1" x14ac:dyDescent="0.4">
      <c r="A52" s="80"/>
      <c r="B52" s="80"/>
      <c r="C52" s="110"/>
      <c r="D52" s="81"/>
      <c r="E52" s="82"/>
      <c r="F52" s="82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6"/>
    </row>
    <row r="53" spans="1:20" ht="16.3" thickBot="1" x14ac:dyDescent="0.4">
      <c r="A53" s="141" t="s">
        <v>110</v>
      </c>
      <c r="B53" s="142"/>
      <c r="C53" s="111">
        <v>10698000</v>
      </c>
      <c r="D53" s="83">
        <f>SUM(D51,D33,D18,D11)</f>
        <v>34716650</v>
      </c>
      <c r="E53" s="84"/>
      <c r="F53" s="84"/>
      <c r="G53" s="85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7"/>
    </row>
  </sheetData>
  <mergeCells count="8">
    <mergeCell ref="A1:B1"/>
    <mergeCell ref="A53:B53"/>
    <mergeCell ref="O13:Q13"/>
    <mergeCell ref="R13:S13"/>
    <mergeCell ref="A3:B3"/>
    <mergeCell ref="A13:B13"/>
    <mergeCell ref="I13:K13"/>
    <mergeCell ref="L13:N13"/>
  </mergeCells>
  <phoneticPr fontId="20" type="noConversion"/>
  <pageMargins left="0.5" right="0.5" top="0.5" bottom="0.5" header="0.5" footer="0.5"/>
  <pageSetup scale="73" fitToHeight="0" orientation="landscape" r:id="rId1"/>
  <headerFooter alignWithMargins="0"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502583-0DC7-487E-A643-8A7E1D5054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FY2023 PRRIP Budget</vt:lpstr>
      <vt:lpstr>'FY2023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Chadwin Smith</cp:lastModifiedBy>
  <cp:revision/>
  <cp:lastPrinted>2022-10-05T17:37:32Z</cp:lastPrinted>
  <dcterms:created xsi:type="dcterms:W3CDTF">2008-09-01T23:22:12Z</dcterms:created>
  <dcterms:modified xsi:type="dcterms:W3CDTF">2022-11-29T20:18:51Z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